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ocuments\займ\договор испр\"/>
    </mc:Choice>
  </mc:AlternateContent>
  <bookViews>
    <workbookView xWindow="0" yWindow="0" windowWidth="14370" windowHeight="7515"/>
  </bookViews>
  <sheets>
    <sheet name="Лист1" sheetId="1" r:id="rId1"/>
  </sheets>
  <definedNames>
    <definedName name="_xlnm.Print_Area" localSheetId="0">Лист1!$A$1:$I$28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16" i="1" l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6" i="1"/>
  <c r="E6" i="1" s="1"/>
  <c r="H6" i="1" s="1"/>
  <c r="I6" i="1" s="1"/>
  <c r="H7" i="1" l="1"/>
  <c r="I7" i="1" s="1"/>
  <c r="F8" i="1"/>
  <c r="F9" i="1" l="1"/>
  <c r="H8" i="1"/>
  <c r="I8" i="1" s="1"/>
  <c r="F10" i="1" l="1"/>
  <c r="H9" i="1"/>
  <c r="I9" i="1" l="1"/>
  <c r="F11" i="1"/>
  <c r="H10" i="1"/>
  <c r="I10" i="1" s="1"/>
  <c r="F12" i="1" l="1"/>
  <c r="H11" i="1"/>
  <c r="F13" i="1" l="1"/>
  <c r="H12" i="1"/>
  <c r="I12" i="1" s="1"/>
  <c r="I11" i="1"/>
  <c r="F14" i="1" l="1"/>
  <c r="H13" i="1"/>
  <c r="I13" i="1" s="1"/>
  <c r="F15" i="1" l="1"/>
  <c r="H15" i="1" s="1"/>
  <c r="I15" i="1" s="1"/>
  <c r="H14" i="1"/>
  <c r="I14" i="1" s="1"/>
  <c r="I16" i="1" l="1"/>
  <c r="H16" i="1"/>
  <c r="G20" i="1" s="1"/>
</calcChain>
</file>

<file path=xl/comments1.xml><?xml version="1.0" encoding="utf-8"?>
<comments xmlns="http://schemas.openxmlformats.org/spreadsheetml/2006/main">
  <authors>
    <author>Евгений Воронин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Задаваемые значения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Задаваемые значения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Задаваемые значения</t>
        </r>
      </text>
    </comment>
  </commentList>
</comments>
</file>

<file path=xl/sharedStrings.xml><?xml version="1.0" encoding="utf-8"?>
<sst xmlns="http://schemas.openxmlformats.org/spreadsheetml/2006/main" count="30" uniqueCount="30">
  <si>
    <t>N п/п</t>
  </si>
  <si>
    <t>Расчетный период</t>
  </si>
  <si>
    <t>Дата платежа</t>
  </si>
  <si>
    <t xml:space="preserve">Непогашенный остаток суммы займа </t>
  </si>
  <si>
    <t>Кол-во дней пользования займом</t>
  </si>
  <si>
    <t xml:space="preserve">Погашение суммы займа, руб.    </t>
  </si>
  <si>
    <t>Уплата процентов, руб.</t>
  </si>
  <si>
    <t>Общая сумма к выплате, руб.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</si>
  <si>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</si>
  <si>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</si>
  <si>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</si>
  <si>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</si>
  <si>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</si>
  <si>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</si>
  <si>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</si>
  <si>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</si>
  <si>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</si>
  <si>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10.</t>
  </si>
  <si>
    <t>Процентная ставка годовых:</t>
  </si>
  <si>
    <t>Приложение N 1</t>
  </si>
  <si>
    <t>к Договору денежного займа</t>
  </si>
  <si>
    <t>N _______ от "___"_________ _____ г.</t>
  </si>
  <si>
    <t>Подписи Сторон</t>
  </si>
  <si>
    <t>Заимодавец                             Заемщик</t>
  </si>
  <si>
    <t xml:space="preserve">   подпись                                подпись</t>
  </si>
  <si>
    <t xml:space="preserve">Итого:            </t>
  </si>
  <si>
    <t>_____________ (___________________)   _____________ (___________________)</t>
  </si>
  <si>
    <t>_________________________) руб.</t>
  </si>
  <si>
    <t>Общая сумма процентов за пользование займом:</t>
  </si>
  <si>
    <t>(___________________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</si>
</sst>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horizontal="right" vertical="center"/>
    </xf>
    <xf numFmtId="0" fontId="4" fillId="0" borderId="0" xfId="0" applyFont="1"/>
    <xf numFmtId="9" fontId="3" fillId="0" borderId="0" xfId="0" applyNumberFormat="1" applyFont="1"/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/>
    <xf numFmtId="0" fontId="3" fillId="0" borderId="7" xfId="0" applyFont="1" applyBorder="1" applyAlignment="1">
      <alignment vertical="center" wrapText="1"/>
    </xf>
    <xf numFmtId="2" fontId="3" fillId="0" borderId="0" xfId="0" applyNumberFormat="1" applyFont="1"/>
    <xf numFmtId="0" fontId="3" fillId="0" borderId="0" xfId="0" applyFont="1"/>
    <xf numFmtId="164" fontId="1" fillId="0" borderId="4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zoomScale="160" zoomScaleNormal="160" workbookViewId="0">
      <selection activeCell="C10" sqref="C10"/>
    </sheetView>
  </sheetViews>
  <sheetFormatPr defaultRowHeight="12.75" x14ac:dyDescent="0.2"/>
  <cols>
    <col min="1" max="1" width="4.5703125" style="9" customWidth="1"/>
    <col min="2" max="2" width="10.42578125" style="9" customWidth="1"/>
    <col min="3" max="4" width="10.140625" style="9" customWidth="1"/>
    <col min="5" max="5" width="9.7109375" style="9" customWidth="1"/>
    <col min="6" max="6" width="10.140625" style="9" customWidth="1"/>
    <col min="7" max="7" width="12.42578125" style="9" customWidth="1"/>
    <col min="8" max="8" width="11.28515625" style="9" customWidth="1"/>
    <col min="9" max="9" width="12.85546875" style="9" customWidth="1"/>
    <col min="10" max="16384" width="9.140625" style="9"/>
  </cols>
  <sheetData>
    <row r="1" spans="1:9" ht="13.5" x14ac:dyDescent="0.2">
      <c r="I1" s="8" t="s">
        <v>19</v>
      </c>
    </row>
    <row r="2" spans="1:9" ht="13.5" x14ac:dyDescent="0.2">
      <c r="I2" s="8" t="s">
        <v>20</v>
      </c>
    </row>
    <row r="3" spans="1:9" ht="13.5" x14ac:dyDescent="0.2">
      <c r="I3" s="8" t="s">
        <v>21</v>
      </c>
    </row>
    <row r="4" spans="1:9" ht="13.5" thickBot="1" x14ac:dyDescent="0.25"/>
    <row r="5" spans="1:9" ht="68.25" thickBot="1" x14ac:dyDescent="0.25">
      <c r="A5" s="1" t="s">
        <v>0</v>
      </c>
      <c r="B5" s="27" t="s">
        <v>2</v>
      </c>
      <c r="C5" s="29" t="s">
        <v>1</v>
      </c>
      <c r="D5" s="30"/>
      <c r="E5" s="2" t="s">
        <v>4</v>
      </c>
      <c r="F5" s="1" t="s">
        <v>3</v>
      </c>
      <c r="G5" s="1" t="s">
        <v>5</v>
      </c>
      <c r="H5" s="2" t="s">
        <v>6</v>
      </c>
      <c r="I5" s="28" t="s">
        <v>7</v>
      </c>
    </row>
    <row r="6" spans="1:9" ht="14.25" thickBot="1" x14ac:dyDescent="0.25">
      <c r="A6" s="4" t="s">
        <v>8</v>
      </c>
      <c r="B6" s="25">
        <v>41671</v>
      </c>
      <c r="C6" s="17">
        <v>41640</v>
      </c>
      <c r="D6" s="18">
        <f>B6-1</f>
        <v>41670</v>
      </c>
      <c r="E6" s="5">
        <f>D6-C6+1</f>
        <v>31</v>
      </c>
      <c r="F6" s="22">
        <v>100000</v>
      </c>
      <c r="G6" s="22">
        <v>10000</v>
      </c>
      <c r="H6" s="19">
        <f>F6*E6*$E$18/365</f>
        <v>1019.1780821917808</v>
      </c>
      <c r="I6" s="20">
        <f>G6+H6</f>
        <v>11019.17808219178</v>
      </c>
    </row>
    <row r="7" spans="1:9" ht="14.25" thickBot="1" x14ac:dyDescent="0.25">
      <c r="A7" s="3" t="s">
        <v>9</v>
      </c>
      <c r="B7" s="26">
        <v>41699</v>
      </c>
      <c r="C7" s="18">
        <v>41671</v>
      </c>
      <c r="D7" s="18">
        <f>B7-1</f>
        <v>41698</v>
      </c>
      <c r="E7" s="5">
        <f>D7-C7+1</f>
        <v>28</v>
      </c>
      <c r="F7" s="23">
        <f>F6-G6</f>
        <v>90000</v>
      </c>
      <c r="G7" s="22">
        <v>10000</v>
      </c>
      <c r="H7" s="19">
        <f>F7*E7*$E$18/365</f>
        <v>828.49315068493149</v>
      </c>
      <c r="I7" s="20">
        <f t="shared" ref="I7:I15" si="0">G7+H7</f>
        <v>10828.493150684932</v>
      </c>
    </row>
    <row r="8" spans="1:9" ht="14.25" thickBot="1" x14ac:dyDescent="0.25">
      <c r="A8" s="3" t="s">
        <v>10</v>
      </c>
      <c r="B8" s="25">
        <v>41730</v>
      </c>
      <c r="C8" s="17">
        <v>41699</v>
      </c>
      <c r="D8" s="18">
        <f>B8-1</f>
        <v>41729</v>
      </c>
      <c r="E8" s="5">
        <f>D8-C8+1</f>
        <v>31</v>
      </c>
      <c r="F8" s="23">
        <f>F7-G7</f>
        <v>80000</v>
      </c>
      <c r="G8" s="22">
        <v>10000</v>
      </c>
      <c r="H8" s="19">
        <f>F8*E8*$E$18/365</f>
        <v>815.34246575342468</v>
      </c>
      <c r="I8" s="20">
        <f t="shared" si="0"/>
        <v>10815.342465753425</v>
      </c>
    </row>
    <row r="9" spans="1:9" ht="14.25" thickBot="1" x14ac:dyDescent="0.25">
      <c r="A9" s="3" t="s">
        <v>11</v>
      </c>
      <c r="B9" s="26">
        <v>41760</v>
      </c>
      <c r="C9" s="18">
        <v>41730</v>
      </c>
      <c r="D9" s="18">
        <f>B9-1</f>
        <v>41759</v>
      </c>
      <c r="E9" s="5">
        <f>D9-C9+1</f>
        <v>30</v>
      </c>
      <c r="F9" s="23">
        <f>F8-G8</f>
        <v>70000</v>
      </c>
      <c r="G9" s="22">
        <v>10000</v>
      </c>
      <c r="H9" s="19">
        <f>F9*E9*$E$18/365</f>
        <v>690.41095890410963</v>
      </c>
      <c r="I9" s="20">
        <f t="shared" si="0"/>
        <v>10690.410958904109</v>
      </c>
    </row>
    <row r="10" spans="1:9" ht="14.25" thickBot="1" x14ac:dyDescent="0.25">
      <c r="A10" s="3" t="s">
        <v>12</v>
      </c>
      <c r="B10" s="25">
        <v>41791</v>
      </c>
      <c r="C10" s="17">
        <v>41760</v>
      </c>
      <c r="D10" s="18">
        <f>B10-1</f>
        <v>41790</v>
      </c>
      <c r="E10" s="5">
        <f>D10-C10+1</f>
        <v>31</v>
      </c>
      <c r="F10" s="23">
        <f>F9-G9</f>
        <v>60000</v>
      </c>
      <c r="G10" s="22">
        <v>10000</v>
      </c>
      <c r="H10" s="19">
        <f>F10*E10*$E$18/365</f>
        <v>611.50684931506851</v>
      </c>
      <c r="I10" s="20">
        <f t="shared" si="0"/>
        <v>10611.506849315068</v>
      </c>
    </row>
    <row r="11" spans="1:9" ht="14.25" thickBot="1" x14ac:dyDescent="0.25">
      <c r="A11" s="3" t="s">
        <v>13</v>
      </c>
      <c r="B11" s="26">
        <v>41821</v>
      </c>
      <c r="C11" s="18">
        <v>41791</v>
      </c>
      <c r="D11" s="18">
        <f>B11-1</f>
        <v>41820</v>
      </c>
      <c r="E11" s="5">
        <f>D11-C11+1</f>
        <v>30</v>
      </c>
      <c r="F11" s="23">
        <f>F10-G10</f>
        <v>50000</v>
      </c>
      <c r="G11" s="22">
        <v>10000</v>
      </c>
      <c r="H11" s="19">
        <f>F11*E11*$E$18/365</f>
        <v>493.15068493150687</v>
      </c>
      <c r="I11" s="20">
        <f t="shared" si="0"/>
        <v>10493.150684931506</v>
      </c>
    </row>
    <row r="12" spans="1:9" ht="14.25" thickBot="1" x14ac:dyDescent="0.25">
      <c r="A12" s="3" t="s">
        <v>14</v>
      </c>
      <c r="B12" s="25">
        <v>41852</v>
      </c>
      <c r="C12" s="17">
        <v>41821</v>
      </c>
      <c r="D12" s="18">
        <f>B12-1</f>
        <v>41851</v>
      </c>
      <c r="E12" s="5">
        <f>D12-C12+1</f>
        <v>31</v>
      </c>
      <c r="F12" s="23">
        <f>F11-G11</f>
        <v>40000</v>
      </c>
      <c r="G12" s="22">
        <v>10000</v>
      </c>
      <c r="H12" s="19">
        <f>F12*E12*$E$18/365</f>
        <v>407.67123287671234</v>
      </c>
      <c r="I12" s="20">
        <f t="shared" si="0"/>
        <v>10407.671232876712</v>
      </c>
    </row>
    <row r="13" spans="1:9" ht="14.25" thickBot="1" x14ac:dyDescent="0.25">
      <c r="A13" s="3" t="s">
        <v>15</v>
      </c>
      <c r="B13" s="26">
        <v>41883</v>
      </c>
      <c r="C13" s="18">
        <v>41852</v>
      </c>
      <c r="D13" s="18">
        <f>B13-1</f>
        <v>41882</v>
      </c>
      <c r="E13" s="5">
        <f>D13-C13+1</f>
        <v>31</v>
      </c>
      <c r="F13" s="23">
        <f>F12-G12</f>
        <v>30000</v>
      </c>
      <c r="G13" s="22">
        <v>10000</v>
      </c>
      <c r="H13" s="19">
        <f>F13*E13*$E$18/365</f>
        <v>305.75342465753425</v>
      </c>
      <c r="I13" s="20">
        <f t="shared" si="0"/>
        <v>10305.753424657534</v>
      </c>
    </row>
    <row r="14" spans="1:9" ht="14.25" thickBot="1" x14ac:dyDescent="0.25">
      <c r="A14" s="3" t="s">
        <v>16</v>
      </c>
      <c r="B14" s="25">
        <v>41913</v>
      </c>
      <c r="C14" s="17">
        <v>41883</v>
      </c>
      <c r="D14" s="18">
        <f>B14-1</f>
        <v>41912</v>
      </c>
      <c r="E14" s="5">
        <f>D14-C14+1</f>
        <v>30</v>
      </c>
      <c r="F14" s="23">
        <f>F13-G13</f>
        <v>20000</v>
      </c>
      <c r="G14" s="22">
        <v>10000</v>
      </c>
      <c r="H14" s="19">
        <f>F14*E14*$E$18/365</f>
        <v>197.26027397260273</v>
      </c>
      <c r="I14" s="20">
        <f t="shared" si="0"/>
        <v>10197.260273972603</v>
      </c>
    </row>
    <row r="15" spans="1:9" ht="14.25" thickBot="1" x14ac:dyDescent="0.25">
      <c r="A15" s="3" t="s">
        <v>17</v>
      </c>
      <c r="B15" s="26">
        <v>41944</v>
      </c>
      <c r="C15" s="18">
        <v>41913</v>
      </c>
      <c r="D15" s="18">
        <f>B15-1</f>
        <v>41943</v>
      </c>
      <c r="E15" s="5">
        <f>D15-C15+1</f>
        <v>31</v>
      </c>
      <c r="F15" s="23">
        <f>F14-G14</f>
        <v>10000</v>
      </c>
      <c r="G15" s="22">
        <v>10000</v>
      </c>
      <c r="H15" s="19">
        <f>F15*E15*$E$18/365</f>
        <v>101.91780821917808</v>
      </c>
      <c r="I15" s="20">
        <f t="shared" si="0"/>
        <v>10101.917808219177</v>
      </c>
    </row>
    <row r="16" spans="1:9" ht="14.25" thickBot="1" x14ac:dyDescent="0.25">
      <c r="A16" s="11"/>
      <c r="B16" s="14" t="s">
        <v>25</v>
      </c>
      <c r="C16" s="13"/>
      <c r="D16" s="12"/>
      <c r="E16" s="12"/>
      <c r="F16" s="2"/>
      <c r="G16" s="24">
        <f t="shared" ref="G16:H16" si="1">SUM(G6:G15)</f>
        <v>100000</v>
      </c>
      <c r="H16" s="21">
        <f t="shared" si="1"/>
        <v>5470.6849315068494</v>
      </c>
      <c r="I16" s="21">
        <f>SUM(I6:I15)</f>
        <v>105470.68493150685</v>
      </c>
    </row>
    <row r="17" spans="1:9" ht="13.5" x14ac:dyDescent="0.25">
      <c r="B17" s="6"/>
      <c r="C17" s="6"/>
      <c r="D17" s="6"/>
      <c r="E17" s="7"/>
    </row>
    <row r="18" spans="1:9" ht="13.5" x14ac:dyDescent="0.25">
      <c r="B18" s="6" t="s">
        <v>18</v>
      </c>
      <c r="C18" s="6"/>
      <c r="D18" s="6"/>
      <c r="E18" s="10">
        <v>0.12</v>
      </c>
    </row>
    <row r="20" spans="1:9" s="6" customFormat="1" ht="13.5" x14ac:dyDescent="0.25">
      <c r="A20" s="6" t="s">
        <v>28</v>
      </c>
      <c r="G20" s="15">
        <f>H16</f>
        <v>5470.6849315068494</v>
      </c>
      <c r="H20" s="16" t="s">
        <v>29</v>
      </c>
    </row>
    <row r="21" spans="1:9" s="6" customFormat="1" ht="13.5" x14ac:dyDescent="0.25">
      <c r="G21" s="16" t="s">
        <v>27</v>
      </c>
    </row>
    <row r="22" spans="1:9" s="6" customFormat="1" ht="13.5" x14ac:dyDescent="0.25"/>
    <row r="23" spans="1:9" s="6" customFormat="1" ht="13.5" x14ac:dyDescent="0.25">
      <c r="A23" s="6" t="s">
        <v>22</v>
      </c>
    </row>
    <row r="24" spans="1:9" s="6" customFormat="1" ht="13.5" x14ac:dyDescent="0.25"/>
    <row r="25" spans="1:9" s="6" customFormat="1" ht="13.5" x14ac:dyDescent="0.25">
      <c r="A25" s="6" t="s">
        <v>23</v>
      </c>
    </row>
    <row r="26" spans="1:9" s="6" customFormat="1" ht="13.5" x14ac:dyDescent="0.25"/>
    <row r="27" spans="1:9" s="6" customFormat="1" ht="13.5" x14ac:dyDescent="0.25">
      <c r="A27" s="6" t="s">
        <v>26</v>
      </c>
    </row>
    <row r="28" spans="1:9" ht="13.5" x14ac:dyDescent="0.25">
      <c r="A28" s="6" t="s">
        <v>24</v>
      </c>
      <c r="B28" s="6"/>
      <c r="C28" s="6"/>
      <c r="D28" s="6"/>
      <c r="E28" s="6"/>
      <c r="F28" s="6"/>
      <c r="G28" s="6"/>
      <c r="H28" s="6"/>
      <c r="I28" s="6"/>
    </row>
  </sheetData>
  <mergeCells count="1">
    <mergeCell ref="C5:D5"/>
  </mergeCells>
  <pageMargins left="0.25" right="0.25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Воронин</dc:creator>
  <cp:lastModifiedBy>Евгений Воронин</cp:lastModifiedBy>
  <cp:lastPrinted>2014-05-06T16:15:16Z</cp:lastPrinted>
  <dcterms:created xsi:type="dcterms:W3CDTF">2014-05-06T15:12:03Z</dcterms:created>
  <dcterms:modified xsi:type="dcterms:W3CDTF">2014-05-06T16:21:37Z</dcterms:modified>
</cp:coreProperties>
</file>